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A63" i="1" l="1"/>
  <c r="B63" i="1"/>
  <c r="C63" i="1"/>
  <c r="D63" i="1"/>
  <c r="E63" i="1"/>
  <c r="F63" i="1"/>
  <c r="G63" i="1"/>
  <c r="N63" i="1"/>
  <c r="L63" i="1"/>
  <c r="J63" i="1"/>
  <c r="I63" i="1"/>
  <c r="H63" i="1"/>
</calcChain>
</file>

<file path=xl/sharedStrings.xml><?xml version="1.0" encoding="utf-8"?>
<sst xmlns="http://schemas.openxmlformats.org/spreadsheetml/2006/main" count="71" uniqueCount="37">
  <si>
    <t>(C-30)</t>
  </si>
  <si>
    <t>(C-25)</t>
  </si>
  <si>
    <t>01-14</t>
  </si>
  <si>
    <t>Tubulões</t>
  </si>
  <si>
    <t>Aço (peso)</t>
  </si>
  <si>
    <t>02-14</t>
  </si>
  <si>
    <t>Pilares do 1º PVT</t>
  </si>
  <si>
    <t>fck (kgf/cm²)</t>
  </si>
  <si>
    <t>04-14</t>
  </si>
  <si>
    <t>Pilares da Fundação</t>
  </si>
  <si>
    <t>Descrição</t>
  </si>
  <si>
    <t>PDF</t>
  </si>
  <si>
    <t>Vol. Concreto total (m³)</t>
  </si>
  <si>
    <t>Escada</t>
  </si>
  <si>
    <t xml:space="preserve">Forma do 1º PVT </t>
  </si>
  <si>
    <t>05-14</t>
  </si>
  <si>
    <t>Vigas do baldrame</t>
  </si>
  <si>
    <t>06-14</t>
  </si>
  <si>
    <t>07-14</t>
  </si>
  <si>
    <t>08-14</t>
  </si>
  <si>
    <t>Vigas do 1º PVT</t>
  </si>
  <si>
    <t>09-14</t>
  </si>
  <si>
    <t>10-14</t>
  </si>
  <si>
    <t>11-14</t>
  </si>
  <si>
    <t>12-14</t>
  </si>
  <si>
    <t>14-14</t>
  </si>
  <si>
    <t>13-14</t>
  </si>
  <si>
    <t>Pilares da cobertura</t>
  </si>
  <si>
    <t>Total</t>
  </si>
  <si>
    <t>Laje H16 - C-30 - Área</t>
  </si>
  <si>
    <t>Laje H20 - C-30 - Área</t>
  </si>
  <si>
    <t>Laje H25 - C-30 - Área</t>
  </si>
  <si>
    <t>Aço</t>
  </si>
  <si>
    <t>Vol. Concreto</t>
  </si>
  <si>
    <t>Vigas da Cobertura</t>
  </si>
  <si>
    <t xml:space="preserve">Forma da cobertura </t>
  </si>
  <si>
    <t>Forma (Laje)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</si>
</sst>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Border="1" applyAlignment="1"/>
    <xf numFmtId="49" fontId="0" fillId="0" borderId="1" xfId="0" applyNumberForma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/>
    <xf numFmtId="0" fontId="0" fillId="0" borderId="18" xfId="0" applyBorder="1"/>
    <xf numFmtId="0" fontId="0" fillId="0" borderId="19" xfId="0" applyBorder="1"/>
    <xf numFmtId="0" fontId="0" fillId="0" borderId="1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4" xfId="0" applyBorder="1" applyAlignment="1">
      <alignment horizontal="center" vertical="center"/>
    </xf>
    <xf numFmtId="0" fontId="0" fillId="0" borderId="17" xfId="0" applyBorder="1"/>
    <xf numFmtId="0" fontId="0" fillId="0" borderId="4" xfId="0" applyBorder="1"/>
    <xf numFmtId="49" fontId="0" fillId="0" borderId="16" xfId="0" applyNumberFormat="1" applyBorder="1" applyAlignment="1">
      <alignment horizontal="center"/>
    </xf>
    <xf numFmtId="0" fontId="0" fillId="0" borderId="17" xfId="0" applyBorder="1" applyAlignment="1"/>
    <xf numFmtId="0" fontId="0" fillId="0" borderId="17" xfId="0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wrapText="1"/>
    </xf>
    <xf numFmtId="49" fontId="0" fillId="0" borderId="1" xfId="0" applyNumberFormat="1" applyFill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0" fillId="0" borderId="21" xfId="0" applyBorder="1"/>
    <xf numFmtId="0" fontId="0" fillId="0" borderId="0" xfId="0" applyBorder="1" applyAlignment="1">
      <alignment horizontal="center" vertical="center"/>
    </xf>
    <xf numFmtId="0" fontId="0" fillId="0" borderId="3" xfId="0" applyBorder="1"/>
    <xf numFmtId="0" fontId="0" fillId="0" borderId="25" xfId="0" applyFill="1" applyBorder="1"/>
    <xf numFmtId="0" fontId="0" fillId="0" borderId="25" xfId="0" applyFill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17" xfId="0" applyFill="1" applyBorder="1"/>
    <xf numFmtId="0" fontId="0" fillId="0" borderId="4" xfId="0" applyFill="1" applyBorder="1"/>
    <xf numFmtId="0" fontId="0" fillId="0" borderId="21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8" xfId="0" applyBorder="1"/>
    <xf numFmtId="0" fontId="0" fillId="0" borderId="23" xfId="0" applyBorder="1"/>
    <xf numFmtId="0" fontId="0" fillId="0" borderId="24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27" xfId="0" applyBorder="1"/>
    <xf numFmtId="0" fontId="0" fillId="0" borderId="32" xfId="0" applyBorder="1"/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"/>
  <sheetViews>
    <sheetView tabSelected="1" topLeftCell="A43" zoomScaleNormal="100" workbookViewId="0">
      <selection activeCell="P58" sqref="P58"/>
    </sheetView>
  </sheetViews>
  <sheetFormatPr defaultRowHeight="15" x14ac:dyDescent="0.25"/>
  <cols>
    <col min="1" max="1" width="19.140625" customWidth="1"/>
    <col min="2" max="2" width="11.28515625" customWidth="1"/>
    <col min="3" max="3" width="9.5703125" bestFit="1" customWidth="1"/>
    <col min="4" max="4" width="10.5703125" bestFit="1" customWidth="1"/>
    <col min="17" max="23" width="11" customWidth="1"/>
    <col min="24" max="24" width="12.42578125" customWidth="1"/>
    <col min="25" max="27" width="10.5703125" customWidth="1"/>
    <col min="28" max="28" width="12.42578125" customWidth="1"/>
  </cols>
  <sheetData>
    <row r="1" spans="1:30" ht="27.75" customHeight="1" thickBot="1" x14ac:dyDescent="0.3">
      <c r="A1" s="96" t="s">
        <v>10</v>
      </c>
      <c r="B1" s="97"/>
      <c r="C1" s="97"/>
      <c r="D1" s="92" t="s">
        <v>11</v>
      </c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93"/>
    </row>
    <row r="2" spans="1:30" ht="16.5" customHeight="1" thickBot="1" x14ac:dyDescent="0.3">
      <c r="A2" s="98"/>
      <c r="B2" s="99"/>
      <c r="C2" s="99"/>
      <c r="D2" s="4" t="s">
        <v>2</v>
      </c>
      <c r="E2" s="15" t="s">
        <v>5</v>
      </c>
      <c r="F2" s="22" t="s">
        <v>8</v>
      </c>
      <c r="G2" s="15" t="s">
        <v>15</v>
      </c>
      <c r="H2" s="15" t="s">
        <v>17</v>
      </c>
      <c r="I2" s="15" t="s">
        <v>18</v>
      </c>
      <c r="J2" s="15" t="s">
        <v>19</v>
      </c>
      <c r="K2" s="15" t="s">
        <v>21</v>
      </c>
      <c r="L2" s="15" t="s">
        <v>22</v>
      </c>
      <c r="M2" s="15" t="s">
        <v>23</v>
      </c>
      <c r="N2" s="15" t="s">
        <v>24</v>
      </c>
      <c r="O2" s="15" t="s">
        <v>26</v>
      </c>
      <c r="P2" s="16" t="s">
        <v>25</v>
      </c>
    </row>
    <row r="3" spans="1:30" ht="15.75" customHeight="1" thickBot="1" x14ac:dyDescent="0.3">
      <c r="A3" s="67" t="s">
        <v>9</v>
      </c>
      <c r="B3" s="72" t="s">
        <v>4</v>
      </c>
      <c r="C3" s="55">
        <v>16</v>
      </c>
      <c r="D3" s="5">
        <v>704.9</v>
      </c>
      <c r="E3" s="23"/>
      <c r="F3" s="24"/>
      <c r="G3" s="24"/>
      <c r="H3" s="23"/>
      <c r="I3" s="23"/>
      <c r="J3" s="24"/>
      <c r="K3" s="24"/>
      <c r="L3" s="23"/>
      <c r="M3" s="23"/>
      <c r="N3" s="24"/>
      <c r="O3" s="24"/>
      <c r="P3" s="3"/>
    </row>
    <row r="4" spans="1:30" ht="15" customHeight="1" thickBot="1" x14ac:dyDescent="0.3">
      <c r="A4" s="68"/>
      <c r="B4" s="73"/>
      <c r="C4" s="55">
        <v>12.5</v>
      </c>
      <c r="D4" s="17">
        <v>221.5</v>
      </c>
      <c r="E4" s="17"/>
      <c r="F4" s="25"/>
      <c r="G4" s="17"/>
      <c r="H4" s="17"/>
      <c r="I4" s="17"/>
      <c r="J4" s="17"/>
      <c r="K4" s="17"/>
      <c r="L4" s="17"/>
      <c r="M4" s="17"/>
      <c r="N4" s="17"/>
      <c r="O4" s="17"/>
      <c r="P4" s="13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2"/>
      <c r="AD4" s="2"/>
    </row>
    <row r="5" spans="1:30" ht="15" customHeight="1" thickBot="1" x14ac:dyDescent="0.3">
      <c r="A5" s="68"/>
      <c r="B5" s="73"/>
      <c r="C5" s="55">
        <v>10</v>
      </c>
      <c r="D5" s="17">
        <v>104.2</v>
      </c>
      <c r="E5" s="17"/>
      <c r="F5" s="25"/>
      <c r="G5" s="17"/>
      <c r="H5" s="17"/>
      <c r="I5" s="17"/>
      <c r="J5" s="17"/>
      <c r="K5" s="17"/>
      <c r="L5" s="17"/>
      <c r="M5" s="17"/>
      <c r="N5" s="17"/>
      <c r="O5" s="17"/>
      <c r="P5" s="1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2"/>
      <c r="AD5" s="2"/>
    </row>
    <row r="6" spans="1:30" ht="15" customHeight="1" thickBot="1" x14ac:dyDescent="0.3">
      <c r="A6" s="68"/>
      <c r="B6" s="74"/>
      <c r="C6" s="55">
        <v>5</v>
      </c>
      <c r="D6" s="17">
        <v>148</v>
      </c>
      <c r="E6" s="17"/>
      <c r="F6" s="25"/>
      <c r="G6" s="17"/>
      <c r="H6" s="17"/>
      <c r="I6" s="17"/>
      <c r="J6" s="17"/>
      <c r="K6" s="17"/>
      <c r="L6" s="17"/>
      <c r="M6" s="17"/>
      <c r="N6" s="17"/>
      <c r="O6" s="17"/>
      <c r="P6" s="13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2"/>
      <c r="AD6" s="2"/>
    </row>
    <row r="7" spans="1:30" ht="15.75" customHeight="1" thickBot="1" x14ac:dyDescent="0.3">
      <c r="A7" s="68"/>
      <c r="B7" s="65" t="s">
        <v>12</v>
      </c>
      <c r="C7" s="7" t="s">
        <v>0</v>
      </c>
      <c r="D7" s="17">
        <v>8.15</v>
      </c>
      <c r="E7" s="17"/>
      <c r="F7" s="17"/>
      <c r="G7" s="17"/>
      <c r="H7" s="17"/>
      <c r="I7" s="21"/>
      <c r="J7" s="17"/>
      <c r="K7" s="17"/>
      <c r="L7" s="17"/>
      <c r="M7" s="21"/>
      <c r="N7" s="17"/>
      <c r="O7" s="17"/>
      <c r="P7" s="13"/>
      <c r="Q7" s="2"/>
      <c r="R7" s="2"/>
      <c r="S7" s="2"/>
      <c r="T7" s="2"/>
      <c r="U7" s="2"/>
      <c r="V7" s="2"/>
      <c r="W7" s="2"/>
      <c r="X7" s="1"/>
      <c r="Y7" s="1"/>
      <c r="Z7" s="1"/>
      <c r="AA7" s="1"/>
      <c r="AB7" s="2"/>
      <c r="AC7" s="2"/>
      <c r="AD7" s="2"/>
    </row>
    <row r="8" spans="1:30" ht="15.75" customHeight="1" thickBot="1" x14ac:dyDescent="0.3">
      <c r="A8" s="69"/>
      <c r="B8" s="66"/>
      <c r="C8" s="7" t="s">
        <v>1</v>
      </c>
      <c r="D8" s="18"/>
      <c r="E8" s="18"/>
      <c r="F8" s="18"/>
      <c r="G8" s="18"/>
      <c r="H8" s="18"/>
      <c r="I8" s="18"/>
      <c r="J8" s="30"/>
      <c r="K8" s="30"/>
      <c r="L8" s="18"/>
      <c r="M8" s="18"/>
      <c r="N8" s="30"/>
      <c r="O8" s="30"/>
      <c r="P8" s="10"/>
      <c r="Q8" s="2"/>
      <c r="R8" s="2"/>
      <c r="S8" s="2"/>
      <c r="T8" s="2"/>
      <c r="U8" s="2"/>
      <c r="V8" s="2"/>
      <c r="W8" s="2"/>
      <c r="X8" s="1"/>
      <c r="Y8" s="2"/>
      <c r="Z8" s="2"/>
      <c r="AA8" s="2"/>
      <c r="AB8" s="2"/>
      <c r="AC8" s="2"/>
      <c r="AD8" s="2"/>
    </row>
    <row r="9" spans="1:30" ht="15.75" customHeight="1" thickBot="1" x14ac:dyDescent="0.3">
      <c r="A9" s="67" t="s">
        <v>13</v>
      </c>
      <c r="B9" s="70" t="s">
        <v>4</v>
      </c>
      <c r="C9" s="59">
        <v>10</v>
      </c>
      <c r="D9" s="5">
        <v>158.9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8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5.75" thickBot="1" x14ac:dyDescent="0.3">
      <c r="A10" s="68"/>
      <c r="B10" s="71"/>
      <c r="C10" s="57">
        <v>5</v>
      </c>
      <c r="D10" s="19">
        <v>27.4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9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5.75" thickBot="1" x14ac:dyDescent="0.3">
      <c r="A11" s="68"/>
      <c r="B11" s="94" t="s">
        <v>12</v>
      </c>
      <c r="C11" s="7" t="s">
        <v>0</v>
      </c>
      <c r="D11" s="19">
        <v>2.97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9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5.75" thickBot="1" x14ac:dyDescent="0.3">
      <c r="A12" s="69"/>
      <c r="B12" s="95"/>
      <c r="C12" s="7" t="s">
        <v>1</v>
      </c>
      <c r="D12" s="6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0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5.75" thickBot="1" x14ac:dyDescent="0.3">
      <c r="A13" s="75" t="s">
        <v>6</v>
      </c>
      <c r="B13" s="72" t="s">
        <v>4</v>
      </c>
      <c r="C13" s="57">
        <v>16</v>
      </c>
      <c r="D13" s="5"/>
      <c r="E13" s="5">
        <v>1460.3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8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5.75" thickBot="1" x14ac:dyDescent="0.3">
      <c r="A14" s="76"/>
      <c r="B14" s="73"/>
      <c r="C14" s="57">
        <v>12.5</v>
      </c>
      <c r="D14" s="33"/>
      <c r="E14" s="33">
        <v>425.7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5.75" thickBot="1" x14ac:dyDescent="0.3">
      <c r="A15" s="76"/>
      <c r="B15" s="73"/>
      <c r="C15" s="57">
        <v>10</v>
      </c>
      <c r="D15" s="33"/>
      <c r="E15" s="33">
        <v>157.9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.75" thickBot="1" x14ac:dyDescent="0.3">
      <c r="A16" s="76"/>
      <c r="B16" s="74"/>
      <c r="C16" s="57">
        <v>5</v>
      </c>
      <c r="D16" s="19"/>
      <c r="E16" s="19">
        <v>402.8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9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.75" thickBot="1" x14ac:dyDescent="0.3">
      <c r="A17" s="76"/>
      <c r="B17" s="78" t="s">
        <v>12</v>
      </c>
      <c r="C17" s="7" t="s">
        <v>0</v>
      </c>
      <c r="D17" s="19"/>
      <c r="E17" s="19">
        <v>19.28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9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.75" thickBot="1" x14ac:dyDescent="0.3">
      <c r="A18" s="77"/>
      <c r="B18" s="79"/>
      <c r="C18" s="7" t="s">
        <v>1</v>
      </c>
      <c r="D18" s="6"/>
      <c r="E18" s="6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0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.75" thickBot="1" x14ac:dyDescent="0.3">
      <c r="A19" s="80" t="s">
        <v>3</v>
      </c>
      <c r="B19" s="83" t="s">
        <v>4</v>
      </c>
      <c r="C19" s="56">
        <v>10</v>
      </c>
      <c r="D19" s="20"/>
      <c r="E19" s="5">
        <v>1313.3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5.75" thickBot="1" x14ac:dyDescent="0.3">
      <c r="A20" s="81"/>
      <c r="B20" s="84"/>
      <c r="C20" s="56">
        <v>5</v>
      </c>
      <c r="D20" s="21"/>
      <c r="E20" s="19">
        <v>195.7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15.75" thickBot="1" x14ac:dyDescent="0.3">
      <c r="A21" s="81"/>
      <c r="B21" s="78" t="s">
        <v>12</v>
      </c>
      <c r="C21" s="7" t="s">
        <v>0</v>
      </c>
      <c r="D21" s="21"/>
      <c r="E21" s="19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5.75" thickBot="1" x14ac:dyDescent="0.3">
      <c r="A22" s="82"/>
      <c r="B22" s="79"/>
      <c r="C22" s="11" t="s">
        <v>1</v>
      </c>
      <c r="D22" s="38"/>
      <c r="E22" s="39">
        <v>300.83</v>
      </c>
      <c r="F22" s="40"/>
      <c r="G22" s="40"/>
      <c r="H22" s="40"/>
      <c r="I22" s="47"/>
      <c r="J22" s="37"/>
      <c r="K22" s="51"/>
      <c r="L22" s="37"/>
      <c r="M22" s="41"/>
      <c r="N22" s="40"/>
      <c r="O22" s="40"/>
      <c r="P22" s="40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5.75" thickBot="1" x14ac:dyDescent="0.3">
      <c r="A23" s="60" t="s">
        <v>14</v>
      </c>
      <c r="B23" s="63" t="s">
        <v>29</v>
      </c>
      <c r="C23" s="64"/>
      <c r="D23" s="42"/>
      <c r="E23" s="45"/>
      <c r="F23" s="5">
        <v>217.68</v>
      </c>
      <c r="G23" s="20"/>
      <c r="H23" s="20"/>
      <c r="I23" s="48"/>
      <c r="J23" s="20"/>
      <c r="K23" s="52"/>
      <c r="L23" s="20"/>
      <c r="M23" s="20"/>
      <c r="N23" s="20"/>
      <c r="O23" s="20"/>
      <c r="P23" s="20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.75" thickBot="1" x14ac:dyDescent="0.3">
      <c r="A24" s="61"/>
      <c r="B24" s="63" t="s">
        <v>30</v>
      </c>
      <c r="C24" s="64"/>
      <c r="D24" s="43"/>
      <c r="E24" s="46"/>
      <c r="F24" s="19">
        <v>10.69</v>
      </c>
      <c r="G24" s="21"/>
      <c r="H24" s="21"/>
      <c r="I24" s="49"/>
      <c r="J24" s="21"/>
      <c r="K24" s="53"/>
      <c r="L24" s="21"/>
      <c r="M24" s="21"/>
      <c r="N24" s="21"/>
      <c r="O24" s="21"/>
      <c r="P24" s="21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.75" thickBot="1" x14ac:dyDescent="0.3">
      <c r="A25" s="61"/>
      <c r="B25" s="63" t="s">
        <v>31</v>
      </c>
      <c r="C25" s="64"/>
      <c r="D25" s="43"/>
      <c r="E25" s="46"/>
      <c r="F25" s="19">
        <v>693.87</v>
      </c>
      <c r="G25" s="21"/>
      <c r="H25" s="21"/>
      <c r="I25" s="49"/>
      <c r="J25" s="21"/>
      <c r="K25" s="53"/>
      <c r="L25" s="21"/>
      <c r="M25" s="21"/>
      <c r="N25" s="21"/>
      <c r="O25" s="21"/>
      <c r="P25" s="21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5.75" thickBot="1" x14ac:dyDescent="0.3">
      <c r="A26" s="62"/>
      <c r="B26" s="92" t="s">
        <v>7</v>
      </c>
      <c r="C26" s="93"/>
      <c r="D26" s="18"/>
      <c r="E26" s="18"/>
      <c r="F26" s="29">
        <v>300</v>
      </c>
      <c r="G26" s="6"/>
      <c r="H26" s="18"/>
      <c r="I26" s="50"/>
      <c r="J26" s="18"/>
      <c r="K26" s="54"/>
      <c r="L26" s="18"/>
      <c r="M26" s="18"/>
      <c r="N26" s="18"/>
      <c r="O26" s="18"/>
      <c r="P26" s="18"/>
      <c r="Q26" s="2"/>
      <c r="R26" s="2"/>
      <c r="S26" s="2"/>
      <c r="T26" s="2"/>
      <c r="U26" s="2"/>
      <c r="V26" s="2"/>
      <c r="W26" s="2"/>
      <c r="X26" s="2"/>
    </row>
    <row r="27" spans="1:30" ht="15.75" thickBot="1" x14ac:dyDescent="0.3">
      <c r="A27" s="86" t="s">
        <v>35</v>
      </c>
      <c r="B27" s="88" t="s">
        <v>30</v>
      </c>
      <c r="C27" s="89"/>
      <c r="D27" s="20"/>
      <c r="E27" s="20"/>
      <c r="F27" s="5"/>
      <c r="G27" s="5">
        <v>754.39</v>
      </c>
      <c r="H27" s="20"/>
      <c r="I27" s="20"/>
      <c r="J27" s="20"/>
      <c r="K27" s="20"/>
      <c r="L27" s="20"/>
      <c r="M27" s="20"/>
      <c r="N27" s="20"/>
      <c r="O27" s="20"/>
      <c r="P27" s="8"/>
      <c r="Q27" s="2"/>
      <c r="R27" s="2"/>
      <c r="S27" s="2"/>
      <c r="T27" s="2"/>
      <c r="U27" s="2"/>
      <c r="V27" s="2"/>
      <c r="W27" s="2"/>
      <c r="X27" s="2"/>
    </row>
    <row r="28" spans="1:30" ht="15.75" thickBot="1" x14ac:dyDescent="0.3">
      <c r="A28" s="87"/>
      <c r="B28" s="90" t="s">
        <v>7</v>
      </c>
      <c r="C28" s="91"/>
      <c r="D28" s="18"/>
      <c r="E28" s="18"/>
      <c r="F28" s="6"/>
      <c r="G28" s="28">
        <v>300</v>
      </c>
      <c r="H28" s="6"/>
      <c r="I28" s="18"/>
      <c r="J28" s="18"/>
      <c r="K28" s="18"/>
      <c r="L28" s="18"/>
      <c r="M28" s="18"/>
      <c r="N28" s="18"/>
      <c r="O28" s="18"/>
      <c r="P28" s="10"/>
      <c r="Q28" s="2"/>
      <c r="R28" s="2"/>
      <c r="S28" s="2"/>
      <c r="T28" s="2"/>
      <c r="U28" s="2"/>
      <c r="V28" s="2"/>
      <c r="W28" s="2"/>
      <c r="X28" s="2"/>
    </row>
    <row r="29" spans="1:30" ht="15.75" thickBot="1" x14ac:dyDescent="0.3">
      <c r="A29" s="80" t="s">
        <v>16</v>
      </c>
      <c r="B29" s="83" t="s">
        <v>4</v>
      </c>
      <c r="C29" s="57">
        <v>20</v>
      </c>
      <c r="D29" s="20"/>
      <c r="E29" s="20"/>
      <c r="F29" s="5"/>
      <c r="G29" s="5"/>
      <c r="H29" s="5">
        <v>688.3</v>
      </c>
      <c r="I29" s="5">
        <v>87.9</v>
      </c>
      <c r="J29" s="5"/>
      <c r="K29" s="20"/>
      <c r="L29" s="20"/>
      <c r="M29" s="20"/>
      <c r="N29" s="20"/>
      <c r="O29" s="20"/>
      <c r="P29" s="8"/>
      <c r="Q29" s="2"/>
      <c r="R29" s="2"/>
      <c r="S29" s="2"/>
      <c r="T29" s="2"/>
      <c r="U29" s="2"/>
      <c r="V29" s="2"/>
      <c r="W29" s="2"/>
      <c r="X29" s="2"/>
    </row>
    <row r="30" spans="1:30" ht="15.75" thickBot="1" x14ac:dyDescent="0.3">
      <c r="A30" s="81"/>
      <c r="B30" s="85"/>
      <c r="C30" s="57">
        <v>16</v>
      </c>
      <c r="D30" s="34"/>
      <c r="E30" s="34"/>
      <c r="F30" s="33"/>
      <c r="G30" s="33"/>
      <c r="H30" s="33">
        <v>288.8</v>
      </c>
      <c r="I30" s="33">
        <v>277.8</v>
      </c>
      <c r="J30" s="33">
        <v>614.4</v>
      </c>
      <c r="K30" s="34"/>
      <c r="L30" s="34"/>
      <c r="M30" s="34"/>
      <c r="N30" s="34"/>
      <c r="O30" s="34"/>
      <c r="P30" s="35"/>
      <c r="Q30" s="2"/>
      <c r="R30" s="2"/>
      <c r="S30" s="2"/>
      <c r="T30" s="2"/>
      <c r="U30" s="2"/>
      <c r="V30" s="2"/>
      <c r="W30" s="2"/>
      <c r="X30" s="2"/>
    </row>
    <row r="31" spans="1:30" ht="15.75" thickBot="1" x14ac:dyDescent="0.3">
      <c r="A31" s="81"/>
      <c r="B31" s="85"/>
      <c r="C31" s="57">
        <v>12.5</v>
      </c>
      <c r="D31" s="34"/>
      <c r="E31" s="34"/>
      <c r="F31" s="33"/>
      <c r="G31" s="33">
        <v>109.9</v>
      </c>
      <c r="H31" s="33">
        <v>535</v>
      </c>
      <c r="I31" s="33">
        <v>737.6</v>
      </c>
      <c r="J31" s="33">
        <v>472.4</v>
      </c>
      <c r="K31" s="34"/>
      <c r="L31" s="34"/>
      <c r="M31" s="34"/>
      <c r="N31" s="34"/>
      <c r="O31" s="34"/>
      <c r="P31" s="35"/>
      <c r="Q31" s="2"/>
      <c r="R31" s="2"/>
      <c r="S31" s="2"/>
      <c r="T31" s="2"/>
      <c r="U31" s="2"/>
      <c r="V31" s="2"/>
      <c r="W31" s="2"/>
      <c r="X31" s="2"/>
    </row>
    <row r="32" spans="1:30" ht="15.75" thickBot="1" x14ac:dyDescent="0.3">
      <c r="A32" s="81"/>
      <c r="B32" s="85"/>
      <c r="C32" s="57">
        <v>10</v>
      </c>
      <c r="D32" s="34"/>
      <c r="E32" s="34"/>
      <c r="F32" s="33"/>
      <c r="G32" s="33">
        <v>56.9</v>
      </c>
      <c r="H32" s="33">
        <v>18.3</v>
      </c>
      <c r="I32" s="33">
        <v>22.9</v>
      </c>
      <c r="J32" s="33">
        <v>61.8</v>
      </c>
      <c r="K32" s="34"/>
      <c r="L32" s="34"/>
      <c r="M32" s="34"/>
      <c r="N32" s="34"/>
      <c r="O32" s="34"/>
      <c r="P32" s="35"/>
      <c r="Q32" s="2"/>
      <c r="R32" s="2"/>
      <c r="S32" s="2"/>
      <c r="T32" s="2"/>
      <c r="U32" s="2"/>
      <c r="V32" s="2"/>
      <c r="W32" s="2"/>
      <c r="X32" s="2"/>
    </row>
    <row r="33" spans="1:24" ht="15.75" thickBot="1" x14ac:dyDescent="0.3">
      <c r="A33" s="81"/>
      <c r="B33" s="85"/>
      <c r="C33" s="57">
        <v>8</v>
      </c>
      <c r="D33" s="34"/>
      <c r="E33" s="34"/>
      <c r="F33" s="33"/>
      <c r="G33" s="33"/>
      <c r="H33" s="33">
        <v>75.400000000000006</v>
      </c>
      <c r="I33" s="33">
        <v>37.4</v>
      </c>
      <c r="J33" s="33">
        <v>7.7</v>
      </c>
      <c r="K33" s="34"/>
      <c r="L33" s="34"/>
      <c r="M33" s="34"/>
      <c r="N33" s="34"/>
      <c r="O33" s="34"/>
      <c r="P33" s="35"/>
      <c r="Q33" s="2"/>
      <c r="R33" s="2"/>
      <c r="S33" s="2"/>
      <c r="T33" s="2"/>
      <c r="U33" s="2"/>
      <c r="V33" s="2"/>
      <c r="W33" s="2"/>
      <c r="X33" s="2"/>
    </row>
    <row r="34" spans="1:24" ht="15.75" thickBot="1" x14ac:dyDescent="0.3">
      <c r="A34" s="81"/>
      <c r="B34" s="84"/>
      <c r="C34" s="57">
        <v>5</v>
      </c>
      <c r="D34" s="21"/>
      <c r="E34" s="21"/>
      <c r="F34" s="19"/>
      <c r="G34" s="19">
        <v>43</v>
      </c>
      <c r="H34" s="19">
        <v>286</v>
      </c>
      <c r="I34" s="19">
        <v>268.2</v>
      </c>
      <c r="J34" s="19">
        <v>204</v>
      </c>
      <c r="K34" s="21"/>
      <c r="L34" s="21"/>
      <c r="M34" s="21"/>
      <c r="N34" s="21"/>
      <c r="O34" s="21"/>
      <c r="P34" s="9"/>
      <c r="Q34" s="2"/>
      <c r="R34" s="2"/>
      <c r="S34" s="2"/>
      <c r="T34" s="2"/>
      <c r="U34" s="2"/>
      <c r="V34" s="2"/>
      <c r="W34" s="2"/>
      <c r="X34" s="2"/>
    </row>
    <row r="35" spans="1:24" ht="15.75" thickBot="1" x14ac:dyDescent="0.3">
      <c r="A35" s="81"/>
      <c r="B35" s="78" t="s">
        <v>12</v>
      </c>
      <c r="C35" s="7" t="s">
        <v>0</v>
      </c>
      <c r="D35" s="21"/>
      <c r="E35" s="21"/>
      <c r="F35" s="19"/>
      <c r="G35" s="19">
        <v>3.8</v>
      </c>
      <c r="H35" s="19">
        <v>22.62</v>
      </c>
      <c r="I35" s="19">
        <v>25.96</v>
      </c>
      <c r="J35" s="19">
        <v>26.49</v>
      </c>
      <c r="K35" s="21"/>
      <c r="L35" s="21"/>
      <c r="M35" s="21"/>
      <c r="N35" s="21"/>
      <c r="O35" s="21"/>
      <c r="P35" s="9"/>
      <c r="Q35" s="2"/>
      <c r="R35" s="2"/>
      <c r="S35" s="2"/>
      <c r="T35" s="2"/>
      <c r="U35" s="2"/>
      <c r="V35" s="2"/>
      <c r="W35" s="2"/>
      <c r="X35" s="2"/>
    </row>
    <row r="36" spans="1:24" ht="15.75" thickBot="1" x14ac:dyDescent="0.3">
      <c r="A36" s="82"/>
      <c r="B36" s="79"/>
      <c r="C36" s="11" t="s">
        <v>1</v>
      </c>
      <c r="D36" s="18"/>
      <c r="E36" s="18"/>
      <c r="F36" s="6"/>
      <c r="G36" s="6"/>
      <c r="H36" s="6"/>
      <c r="I36" s="6"/>
      <c r="J36" s="6"/>
      <c r="K36" s="18"/>
      <c r="L36" s="18"/>
      <c r="M36" s="18"/>
      <c r="N36" s="18"/>
      <c r="O36" s="18"/>
      <c r="P36" s="10"/>
      <c r="Q36" s="2"/>
      <c r="R36" s="2"/>
      <c r="S36" s="2"/>
      <c r="T36" s="2"/>
      <c r="U36" s="2"/>
      <c r="V36" s="2"/>
      <c r="W36" s="2"/>
      <c r="X36" s="2"/>
    </row>
    <row r="37" spans="1:24" ht="15.75" thickBot="1" x14ac:dyDescent="0.3">
      <c r="A37" s="75" t="s">
        <v>20</v>
      </c>
      <c r="B37" s="83" t="s">
        <v>4</v>
      </c>
      <c r="C37" s="58">
        <v>20</v>
      </c>
      <c r="D37" s="20"/>
      <c r="E37" s="20"/>
      <c r="F37" s="5"/>
      <c r="G37" s="5"/>
      <c r="H37" s="5"/>
      <c r="I37" s="5"/>
      <c r="J37" s="5"/>
      <c r="K37" s="5">
        <v>188</v>
      </c>
      <c r="L37" s="5"/>
      <c r="M37" s="5">
        <v>347</v>
      </c>
      <c r="N37" s="5"/>
      <c r="O37" s="20"/>
      <c r="P37" s="20"/>
      <c r="Q37" s="2"/>
      <c r="R37" s="2"/>
      <c r="S37" s="2"/>
      <c r="T37" s="2"/>
      <c r="U37" s="2"/>
      <c r="V37" s="2"/>
      <c r="W37" s="2"/>
      <c r="X37" s="2"/>
    </row>
    <row r="38" spans="1:24" ht="15.75" thickBot="1" x14ac:dyDescent="0.3">
      <c r="A38" s="76"/>
      <c r="B38" s="85"/>
      <c r="C38" s="58">
        <v>16</v>
      </c>
      <c r="D38" s="21"/>
      <c r="E38" s="34"/>
      <c r="F38" s="19"/>
      <c r="G38" s="19"/>
      <c r="H38" s="19"/>
      <c r="I38" s="19"/>
      <c r="J38" s="19"/>
      <c r="K38" s="19">
        <v>1221.7</v>
      </c>
      <c r="L38" s="19">
        <v>935.1</v>
      </c>
      <c r="M38" s="19">
        <v>292.89999999999998</v>
      </c>
      <c r="N38" s="19"/>
      <c r="O38" s="21"/>
      <c r="P38" s="21"/>
      <c r="Q38" s="2"/>
      <c r="R38" s="2"/>
      <c r="S38" s="2"/>
      <c r="T38" s="2"/>
      <c r="U38" s="2"/>
      <c r="V38" s="2"/>
      <c r="W38" s="2"/>
      <c r="X38" s="2"/>
    </row>
    <row r="39" spans="1:24" ht="15.75" thickBot="1" x14ac:dyDescent="0.3">
      <c r="A39" s="76"/>
      <c r="B39" s="85"/>
      <c r="C39" s="58">
        <v>12.5</v>
      </c>
      <c r="D39" s="21"/>
      <c r="E39" s="34"/>
      <c r="F39" s="19"/>
      <c r="G39" s="19"/>
      <c r="H39" s="19"/>
      <c r="I39" s="19"/>
      <c r="J39" s="19"/>
      <c r="K39" s="19">
        <v>430.6</v>
      </c>
      <c r="L39" s="19">
        <v>470</v>
      </c>
      <c r="M39" s="19">
        <v>465.2</v>
      </c>
      <c r="N39" s="19"/>
      <c r="O39" s="21"/>
      <c r="P39" s="21"/>
      <c r="Q39" s="2"/>
      <c r="R39" s="2"/>
      <c r="S39" s="2"/>
      <c r="T39" s="2"/>
      <c r="U39" s="2"/>
      <c r="V39" s="2"/>
      <c r="W39" s="2"/>
      <c r="X39" s="2"/>
    </row>
    <row r="40" spans="1:24" ht="15.75" thickBot="1" x14ac:dyDescent="0.3">
      <c r="A40" s="76"/>
      <c r="B40" s="85"/>
      <c r="C40" s="58">
        <v>10</v>
      </c>
      <c r="D40" s="21"/>
      <c r="E40" s="34"/>
      <c r="F40" s="19"/>
      <c r="G40" s="19"/>
      <c r="H40" s="19"/>
      <c r="I40" s="19"/>
      <c r="J40" s="19"/>
      <c r="K40" s="19">
        <v>18.100000000000001</v>
      </c>
      <c r="L40" s="19"/>
      <c r="M40" s="19">
        <v>152.80000000000001</v>
      </c>
      <c r="N40" s="19"/>
      <c r="O40" s="21"/>
      <c r="P40" s="21"/>
      <c r="Q40" s="2"/>
      <c r="R40" s="2"/>
      <c r="S40" s="2"/>
      <c r="T40" s="2"/>
      <c r="U40" s="2"/>
      <c r="V40" s="2"/>
      <c r="W40" s="2"/>
      <c r="X40" s="2"/>
    </row>
    <row r="41" spans="1:24" ht="15.75" thickBot="1" x14ac:dyDescent="0.3">
      <c r="A41" s="76"/>
      <c r="B41" s="85"/>
      <c r="C41" s="58">
        <v>8</v>
      </c>
      <c r="D41" s="21"/>
      <c r="E41" s="21"/>
      <c r="F41" s="19"/>
      <c r="G41" s="19"/>
      <c r="H41" s="19"/>
      <c r="I41" s="19"/>
      <c r="J41" s="19"/>
      <c r="K41" s="19">
        <v>1.4</v>
      </c>
      <c r="L41" s="19">
        <v>104.5</v>
      </c>
      <c r="M41" s="19">
        <v>76.599999999999994</v>
      </c>
      <c r="N41" s="19"/>
      <c r="O41" s="21"/>
      <c r="P41" s="21"/>
      <c r="Q41" s="2"/>
      <c r="R41" s="2"/>
      <c r="S41" s="2"/>
      <c r="T41" s="2"/>
      <c r="U41" s="2"/>
      <c r="V41" s="2"/>
      <c r="W41" s="2"/>
      <c r="X41" s="2"/>
    </row>
    <row r="42" spans="1:24" ht="15.75" thickBot="1" x14ac:dyDescent="0.3">
      <c r="A42" s="76"/>
      <c r="B42" s="85"/>
      <c r="C42" s="57">
        <v>6.3</v>
      </c>
      <c r="D42" s="33"/>
      <c r="E42" s="33"/>
      <c r="F42" s="33"/>
      <c r="G42" s="33"/>
      <c r="H42" s="33"/>
      <c r="I42" s="33"/>
      <c r="J42" s="33"/>
      <c r="K42" s="33">
        <v>388.5</v>
      </c>
      <c r="L42" s="33">
        <v>329.4</v>
      </c>
      <c r="M42" s="33">
        <v>167.7</v>
      </c>
      <c r="N42" s="33"/>
      <c r="O42" s="34"/>
      <c r="P42" s="35"/>
      <c r="Q42" s="2"/>
      <c r="R42" s="2"/>
      <c r="S42" s="2"/>
      <c r="T42" s="2"/>
      <c r="U42" s="2"/>
      <c r="V42" s="2"/>
      <c r="W42" s="2"/>
      <c r="X42" s="2"/>
    </row>
    <row r="43" spans="1:24" ht="15.75" thickBot="1" x14ac:dyDescent="0.3">
      <c r="A43" s="76"/>
      <c r="B43" s="84"/>
      <c r="C43" s="57">
        <v>5</v>
      </c>
      <c r="D43" s="19"/>
      <c r="E43" s="19"/>
      <c r="F43" s="19"/>
      <c r="G43" s="19"/>
      <c r="H43" s="19"/>
      <c r="I43" s="19"/>
      <c r="J43" s="19"/>
      <c r="K43" s="19">
        <v>353.3</v>
      </c>
      <c r="L43" s="19">
        <v>343.3</v>
      </c>
      <c r="M43" s="19">
        <v>195.9</v>
      </c>
      <c r="N43" s="19"/>
      <c r="O43" s="21"/>
      <c r="P43" s="9"/>
      <c r="Q43" s="2"/>
      <c r="R43" s="2"/>
      <c r="S43" s="2"/>
      <c r="T43" s="2"/>
      <c r="U43" s="2"/>
      <c r="V43" s="2"/>
      <c r="W43" s="2"/>
      <c r="X43" s="2"/>
    </row>
    <row r="44" spans="1:24" ht="15.75" thickBot="1" x14ac:dyDescent="0.3">
      <c r="A44" s="76"/>
      <c r="B44" s="78" t="s">
        <v>12</v>
      </c>
      <c r="C44" s="7" t="s">
        <v>0</v>
      </c>
      <c r="D44" s="19"/>
      <c r="E44" s="19"/>
      <c r="F44" s="19"/>
      <c r="G44" s="19"/>
      <c r="H44" s="19"/>
      <c r="I44" s="19"/>
      <c r="J44" s="19"/>
      <c r="K44" s="19">
        <v>27.27</v>
      </c>
      <c r="L44" s="19">
        <v>29.55</v>
      </c>
      <c r="M44" s="19">
        <v>23.72</v>
      </c>
      <c r="N44" s="19"/>
      <c r="O44" s="21"/>
      <c r="P44" s="9"/>
      <c r="Q44" s="2"/>
      <c r="R44" s="2"/>
      <c r="S44" s="2"/>
      <c r="T44" s="2"/>
      <c r="U44" s="2"/>
      <c r="V44" s="2"/>
      <c r="W44" s="2"/>
      <c r="X44" s="2"/>
    </row>
    <row r="45" spans="1:24" ht="15.75" thickBot="1" x14ac:dyDescent="0.3">
      <c r="A45" s="77"/>
      <c r="B45" s="79"/>
      <c r="C45" s="11" t="s">
        <v>1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18"/>
      <c r="P45" s="10"/>
      <c r="Q45" s="2"/>
      <c r="R45" s="2"/>
      <c r="S45" s="2"/>
      <c r="T45" s="2"/>
      <c r="U45" s="2"/>
      <c r="V45" s="2"/>
      <c r="W45" s="2"/>
      <c r="X45" s="2"/>
    </row>
    <row r="46" spans="1:24" ht="15.75" thickBot="1" x14ac:dyDescent="0.3">
      <c r="A46" s="76" t="s">
        <v>34</v>
      </c>
      <c r="B46" s="85"/>
      <c r="C46" s="58">
        <v>16</v>
      </c>
      <c r="D46" s="19"/>
      <c r="E46" s="19"/>
      <c r="F46" s="19"/>
      <c r="G46" s="19"/>
      <c r="H46" s="33"/>
      <c r="I46" s="19"/>
      <c r="J46" s="33"/>
      <c r="K46" s="19"/>
      <c r="L46" s="33"/>
      <c r="M46" s="19"/>
      <c r="N46" s="33">
        <v>777</v>
      </c>
      <c r="O46" s="19">
        <v>627.6</v>
      </c>
      <c r="P46" s="33">
        <v>76.900000000000006</v>
      </c>
      <c r="Q46" s="2"/>
      <c r="R46" s="2"/>
      <c r="S46" s="2"/>
      <c r="T46" s="2"/>
      <c r="U46" s="2"/>
      <c r="V46" s="2"/>
      <c r="W46" s="2"/>
      <c r="X46" s="2"/>
    </row>
    <row r="47" spans="1:24" ht="15.75" thickBot="1" x14ac:dyDescent="0.3">
      <c r="A47" s="76"/>
      <c r="B47" s="85"/>
      <c r="C47" s="58">
        <v>12.5</v>
      </c>
      <c r="D47" s="19"/>
      <c r="E47" s="19"/>
      <c r="F47" s="19"/>
      <c r="G47" s="19"/>
      <c r="H47" s="19"/>
      <c r="I47" s="19"/>
      <c r="J47" s="33"/>
      <c r="K47" s="19"/>
      <c r="L47" s="33"/>
      <c r="M47" s="19"/>
      <c r="N47" s="33">
        <v>747.1</v>
      </c>
      <c r="O47" s="19">
        <v>535</v>
      </c>
      <c r="P47" s="33">
        <v>56</v>
      </c>
      <c r="Q47" s="2"/>
      <c r="R47" s="2"/>
      <c r="S47" s="2"/>
      <c r="T47" s="2"/>
      <c r="U47" s="2"/>
      <c r="V47" s="2"/>
      <c r="W47" s="2"/>
      <c r="X47" s="2"/>
    </row>
    <row r="48" spans="1:24" ht="15.75" thickBot="1" x14ac:dyDescent="0.3">
      <c r="A48" s="76"/>
      <c r="B48" s="85"/>
      <c r="C48" s="58">
        <v>10</v>
      </c>
      <c r="D48" s="19"/>
      <c r="E48" s="19"/>
      <c r="F48" s="19"/>
      <c r="G48" s="19"/>
      <c r="H48" s="19"/>
      <c r="I48" s="19"/>
      <c r="J48" s="33"/>
      <c r="K48" s="19"/>
      <c r="L48" s="19"/>
      <c r="M48" s="19"/>
      <c r="N48" s="19">
        <v>16.899999999999999</v>
      </c>
      <c r="O48" s="19">
        <v>72.3</v>
      </c>
      <c r="P48" s="33">
        <v>75.400000000000006</v>
      </c>
      <c r="Q48" s="2"/>
      <c r="R48" s="2"/>
      <c r="S48" s="2"/>
      <c r="T48" s="2"/>
      <c r="U48" s="2"/>
      <c r="V48" s="2"/>
      <c r="W48" s="2"/>
      <c r="X48" s="2"/>
    </row>
    <row r="49" spans="1:24" ht="15.75" thickBot="1" x14ac:dyDescent="0.3">
      <c r="A49" s="76"/>
      <c r="B49" s="85"/>
      <c r="C49" s="57">
        <v>6.3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3">
        <v>26</v>
      </c>
      <c r="O49" s="33">
        <v>73.3</v>
      </c>
      <c r="P49" s="44">
        <v>0.2</v>
      </c>
      <c r="Q49" s="14"/>
      <c r="R49" s="32"/>
      <c r="S49" s="32"/>
      <c r="T49" s="32"/>
      <c r="U49" s="32"/>
      <c r="V49" s="32"/>
      <c r="W49" s="32"/>
      <c r="X49" s="2"/>
    </row>
    <row r="50" spans="1:24" ht="15.75" thickBot="1" x14ac:dyDescent="0.3">
      <c r="A50" s="76"/>
      <c r="B50" s="84"/>
      <c r="C50" s="57">
        <v>5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19">
        <v>296</v>
      </c>
      <c r="O50" s="19">
        <v>241.4</v>
      </c>
      <c r="P50" s="12">
        <v>48.9</v>
      </c>
      <c r="Q50" s="14"/>
      <c r="R50" s="32"/>
      <c r="S50" s="32"/>
      <c r="T50" s="32"/>
      <c r="U50" s="32"/>
      <c r="V50" s="32"/>
      <c r="W50" s="32"/>
      <c r="X50" s="2"/>
    </row>
    <row r="51" spans="1:24" ht="15.75" thickBot="1" x14ac:dyDescent="0.3">
      <c r="A51" s="76"/>
      <c r="B51" s="78" t="s">
        <v>12</v>
      </c>
      <c r="C51" s="7" t="s">
        <v>0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19">
        <v>23.45</v>
      </c>
      <c r="O51" s="19">
        <v>25.29</v>
      </c>
      <c r="P51" s="12">
        <v>4.17</v>
      </c>
      <c r="Q51" s="14"/>
      <c r="R51" s="32"/>
      <c r="S51" s="32"/>
      <c r="T51" s="32"/>
      <c r="U51" s="32"/>
      <c r="V51" s="32"/>
      <c r="W51" s="32"/>
      <c r="X51" s="2"/>
    </row>
    <row r="52" spans="1:24" ht="15.75" thickBot="1" x14ac:dyDescent="0.3">
      <c r="A52" s="77"/>
      <c r="B52" s="79"/>
      <c r="C52" s="11" t="s">
        <v>1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6"/>
      <c r="O52" s="6"/>
      <c r="P52" s="31"/>
      <c r="Q52" s="14"/>
      <c r="R52" s="32"/>
      <c r="S52" s="32"/>
      <c r="T52" s="32"/>
      <c r="U52" s="32"/>
      <c r="V52" s="32"/>
      <c r="W52" s="32"/>
      <c r="X52" s="2"/>
    </row>
    <row r="53" spans="1:24" ht="15.75" thickBot="1" x14ac:dyDescent="0.3">
      <c r="A53" s="75" t="s">
        <v>27</v>
      </c>
      <c r="B53" s="83" t="s">
        <v>4</v>
      </c>
      <c r="C53" s="58">
        <v>16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5"/>
      <c r="O53" s="5"/>
      <c r="P53" s="5">
        <v>1078.5</v>
      </c>
      <c r="Q53" s="32"/>
      <c r="R53" s="32"/>
      <c r="S53" s="32"/>
      <c r="T53" s="32"/>
      <c r="U53" s="32"/>
      <c r="V53" s="32"/>
      <c r="W53" s="32"/>
      <c r="X53" s="2"/>
    </row>
    <row r="54" spans="1:24" ht="15.75" thickBot="1" x14ac:dyDescent="0.3">
      <c r="A54" s="76"/>
      <c r="B54" s="85"/>
      <c r="C54" s="58">
        <v>12.5</v>
      </c>
      <c r="D54" s="21"/>
      <c r="E54" s="34"/>
      <c r="F54" s="21"/>
      <c r="G54" s="34"/>
      <c r="H54" s="21"/>
      <c r="I54" s="34"/>
      <c r="J54" s="21"/>
      <c r="K54" s="34"/>
      <c r="L54" s="21"/>
      <c r="M54" s="34"/>
      <c r="N54" s="19"/>
      <c r="O54" s="33"/>
      <c r="P54" s="19">
        <v>295.10000000000002</v>
      </c>
      <c r="Q54" s="32"/>
      <c r="R54" s="32"/>
      <c r="S54" s="32"/>
      <c r="T54" s="32"/>
      <c r="U54" s="32"/>
      <c r="V54" s="32"/>
      <c r="W54" s="32"/>
      <c r="X54" s="2"/>
    </row>
    <row r="55" spans="1:24" ht="15.75" thickBot="1" x14ac:dyDescent="0.3">
      <c r="A55" s="76"/>
      <c r="B55" s="85"/>
      <c r="C55" s="57">
        <v>10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3"/>
      <c r="O55" s="33"/>
      <c r="P55" s="44">
        <v>135.6</v>
      </c>
      <c r="Q55" s="14"/>
      <c r="R55" s="32"/>
      <c r="S55" s="32"/>
      <c r="T55" s="32"/>
      <c r="U55" s="32"/>
      <c r="V55" s="32"/>
      <c r="W55" s="32"/>
      <c r="X55" s="2"/>
    </row>
    <row r="56" spans="1:24" ht="15.75" thickBot="1" x14ac:dyDescent="0.3">
      <c r="A56" s="76"/>
      <c r="B56" s="84"/>
      <c r="C56" s="57">
        <v>5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19"/>
      <c r="O56" s="19"/>
      <c r="P56" s="12">
        <v>323.89999999999998</v>
      </c>
      <c r="Q56" s="14"/>
      <c r="R56" s="32"/>
      <c r="S56" s="32"/>
      <c r="T56" s="32"/>
      <c r="U56" s="32"/>
      <c r="V56" s="32"/>
      <c r="W56" s="32"/>
      <c r="X56" s="2"/>
    </row>
    <row r="57" spans="1:24" ht="15.75" thickBot="1" x14ac:dyDescent="0.3">
      <c r="A57" s="76"/>
      <c r="B57" s="78" t="s">
        <v>12</v>
      </c>
      <c r="C57" s="7" t="s">
        <v>0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19"/>
      <c r="O57" s="19"/>
      <c r="P57" s="12">
        <v>15.39</v>
      </c>
      <c r="Q57" s="14"/>
      <c r="R57" s="32"/>
      <c r="S57" s="32"/>
      <c r="T57" s="32"/>
      <c r="U57" s="32"/>
      <c r="V57" s="32"/>
      <c r="W57" s="32"/>
      <c r="X57" s="2"/>
    </row>
    <row r="58" spans="1:24" ht="15.75" thickBot="1" x14ac:dyDescent="0.3">
      <c r="A58" s="77"/>
      <c r="B58" s="79"/>
      <c r="C58" s="11" t="s">
        <v>1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0"/>
      <c r="Q58" s="2"/>
      <c r="R58" s="2"/>
      <c r="S58" s="2"/>
      <c r="T58" s="2"/>
      <c r="U58" s="2"/>
      <c r="V58" s="2"/>
      <c r="W58" s="2"/>
      <c r="X58" s="2"/>
    </row>
    <row r="59" spans="1:24" ht="15.75" thickBot="1" x14ac:dyDescent="0.3"/>
    <row r="60" spans="1:24" ht="15.75" thickBot="1" x14ac:dyDescent="0.3">
      <c r="A60" s="92" t="s">
        <v>28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93"/>
    </row>
    <row r="61" spans="1:24" ht="15.75" thickBot="1" x14ac:dyDescent="0.3">
      <c r="A61" s="92" t="s">
        <v>32</v>
      </c>
      <c r="B61" s="100"/>
      <c r="C61" s="100"/>
      <c r="D61" s="100"/>
      <c r="E61" s="100"/>
      <c r="F61" s="100"/>
      <c r="G61" s="93"/>
      <c r="H61" s="92" t="s">
        <v>33</v>
      </c>
      <c r="I61" s="93"/>
      <c r="J61" s="105" t="s">
        <v>36</v>
      </c>
      <c r="K61" s="106"/>
      <c r="L61" s="106"/>
      <c r="M61" s="106"/>
      <c r="N61" s="106"/>
      <c r="O61" s="107"/>
    </row>
    <row r="62" spans="1:24" ht="15.75" thickBot="1" x14ac:dyDescent="0.3">
      <c r="A62" s="57">
        <v>5</v>
      </c>
      <c r="B62" s="57">
        <v>6.3</v>
      </c>
      <c r="C62" s="57">
        <v>8</v>
      </c>
      <c r="D62" s="57">
        <v>10</v>
      </c>
      <c r="E62" s="57">
        <v>12.5</v>
      </c>
      <c r="F62" s="57">
        <v>16</v>
      </c>
      <c r="G62" s="57">
        <v>20</v>
      </c>
      <c r="H62" s="26" t="s">
        <v>0</v>
      </c>
      <c r="I62" s="27" t="s">
        <v>1</v>
      </c>
      <c r="J62" s="103" t="s">
        <v>29</v>
      </c>
      <c r="K62" s="104"/>
      <c r="L62" s="103" t="s">
        <v>30</v>
      </c>
      <c r="M62" s="104"/>
      <c r="N62" s="103" t="s">
        <v>31</v>
      </c>
      <c r="O62" s="104"/>
    </row>
    <row r="63" spans="1:24" ht="15.75" thickBot="1" x14ac:dyDescent="0.3">
      <c r="A63" s="7">
        <f>D9+D13+E19+E23+G37+H37+I37+J37+K46+L46+M46+N53+O53+P53+P59</f>
        <v>2550.6999999999998</v>
      </c>
      <c r="B63" s="7">
        <f>K45+L45+M45+N52+O52+P52</f>
        <v>0</v>
      </c>
      <c r="C63" s="7">
        <f>H36+I36+J36+K44+L44+M44</f>
        <v>80.539999999999992</v>
      </c>
      <c r="D63" s="7">
        <f>D8+D12+E18+E22+G35+H35+I35+J35+K43+M43+N51+O51+P51+P58</f>
        <v>981.81</v>
      </c>
      <c r="E63" s="7">
        <f>D7+E17+G34+H34+I34+J34+K42+L42+M42+N50+O50+P50+P57</f>
        <v>2315.92</v>
      </c>
      <c r="F63" s="7">
        <f>D6+E16+H33+I33+J33+K41+L41+M41+N49+O49+P49+P56</f>
        <v>1277.1999999999998</v>
      </c>
      <c r="G63" s="7">
        <f>H32+I32+K40+M40</f>
        <v>212.10000000000002</v>
      </c>
      <c r="H63" s="7">
        <f>D7+D11+E17+G35+H35+I35+J35+K44+L44+M44+N51+O51+P51+P57</f>
        <v>258.10999999999996</v>
      </c>
      <c r="I63" s="7">
        <f>E22</f>
        <v>300.83</v>
      </c>
      <c r="J63" s="92">
        <f>F23</f>
        <v>217.68</v>
      </c>
      <c r="K63" s="93"/>
      <c r="L63" s="92">
        <f>F24+G27</f>
        <v>765.08</v>
      </c>
      <c r="M63" s="93"/>
      <c r="N63" s="101">
        <f>F25</f>
        <v>693.87</v>
      </c>
      <c r="O63" s="102"/>
    </row>
    <row r="67" spans="1:2" x14ac:dyDescent="0.25">
      <c r="A67" s="36"/>
      <c r="B67" s="2"/>
    </row>
    <row r="68" spans="1:2" x14ac:dyDescent="0.25">
      <c r="A68" s="2"/>
      <c r="B68" s="2"/>
    </row>
  </sheetData>
  <mergeCells count="44">
    <mergeCell ref="A53:A58"/>
    <mergeCell ref="B53:B56"/>
    <mergeCell ref="B57:B58"/>
    <mergeCell ref="J63:K63"/>
    <mergeCell ref="L63:M63"/>
    <mergeCell ref="A60:O60"/>
    <mergeCell ref="N63:O63"/>
    <mergeCell ref="A61:G61"/>
    <mergeCell ref="H61:I61"/>
    <mergeCell ref="J62:K62"/>
    <mergeCell ref="L62:M62"/>
    <mergeCell ref="N62:O62"/>
    <mergeCell ref="J61:O61"/>
    <mergeCell ref="D1:P1"/>
    <mergeCell ref="B44:B45"/>
    <mergeCell ref="B51:B52"/>
    <mergeCell ref="B28:C28"/>
    <mergeCell ref="B26:C26"/>
    <mergeCell ref="B11:B12"/>
    <mergeCell ref="A1:C2"/>
    <mergeCell ref="A37:A45"/>
    <mergeCell ref="B37:B43"/>
    <mergeCell ref="A46:A52"/>
    <mergeCell ref="B46:B50"/>
    <mergeCell ref="A29:A36"/>
    <mergeCell ref="B29:B34"/>
    <mergeCell ref="B35:B36"/>
    <mergeCell ref="A27:A28"/>
    <mergeCell ref="B27:C27"/>
    <mergeCell ref="A23:A26"/>
    <mergeCell ref="B23:C23"/>
    <mergeCell ref="B24:C24"/>
    <mergeCell ref="B25:C25"/>
    <mergeCell ref="B7:B8"/>
    <mergeCell ref="A3:A8"/>
    <mergeCell ref="A9:A12"/>
    <mergeCell ref="B9:B10"/>
    <mergeCell ref="B3:B6"/>
    <mergeCell ref="A13:A18"/>
    <mergeCell ref="B13:B16"/>
    <mergeCell ref="B17:B18"/>
    <mergeCell ref="A19:A22"/>
    <mergeCell ref="B19:B20"/>
    <mergeCell ref="B21:B2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Tagli</dc:creator>
  <cp:lastModifiedBy>ANA_JULIA</cp:lastModifiedBy>
  <dcterms:created xsi:type="dcterms:W3CDTF">2018-06-20T18:32:21Z</dcterms:created>
  <dcterms:modified xsi:type="dcterms:W3CDTF">2018-07-03T20:32:42Z</dcterms:modified>
</cp:coreProperties>
</file>